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0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26" i="1"/>
  <c r="N26"/>
  <c r="M26"/>
  <c r="K26"/>
  <c r="I26"/>
  <c r="H26"/>
  <c r="F26"/>
  <c r="O25"/>
  <c r="N25"/>
  <c r="M25"/>
  <c r="K25"/>
  <c r="I25"/>
  <c r="H25"/>
  <c r="F25"/>
  <c r="K24"/>
  <c r="I24"/>
  <c r="H24"/>
  <c r="F24"/>
  <c r="O23"/>
  <c r="N23"/>
  <c r="M23"/>
  <c r="K23"/>
  <c r="I23"/>
  <c r="H23"/>
  <c r="F23"/>
  <c r="K22"/>
  <c r="I22"/>
  <c r="H22"/>
  <c r="F22"/>
  <c r="K21"/>
  <c r="I21"/>
  <c r="H21"/>
  <c r="F21"/>
  <c r="O20"/>
  <c r="N20"/>
  <c r="M20"/>
  <c r="K20"/>
  <c r="I20"/>
  <c r="H20"/>
  <c r="F20"/>
  <c r="O19"/>
  <c r="N19"/>
  <c r="M19"/>
  <c r="K19"/>
  <c r="I19"/>
  <c r="H19"/>
  <c r="F19"/>
  <c r="O18"/>
  <c r="N18"/>
  <c r="M18"/>
  <c r="K18"/>
  <c r="I18"/>
  <c r="H18"/>
  <c r="F18"/>
  <c r="O17"/>
  <c r="N17"/>
  <c r="M17"/>
  <c r="K17"/>
  <c r="I17"/>
  <c r="H17"/>
  <c r="F17"/>
  <c r="O16"/>
  <c r="N16"/>
  <c r="M16"/>
  <c r="K16"/>
  <c r="I16"/>
  <c r="H16"/>
  <c r="F16"/>
  <c r="L7"/>
  <c r="K7"/>
  <c r="I7"/>
  <c r="H7"/>
  <c r="F7"/>
  <c r="L6"/>
  <c r="K6"/>
  <c r="I6"/>
  <c r="H6"/>
  <c r="F6"/>
  <c r="L5"/>
  <c r="K5"/>
  <c r="I5"/>
  <c r="H5"/>
  <c r="F5"/>
</calcChain>
</file>

<file path=xl/sharedStrings.xml><?xml version="1.0" encoding="utf-8"?>
<sst xmlns="http://schemas.openxmlformats.org/spreadsheetml/2006/main" count="121" uniqueCount="85">
  <si>
    <t>重庆三峡医药高等专科学校附属人民医院
2021年上半年市属事业单位公开招聘成绩及参加体检人员公示表（考试招聘B类岗位）</t>
  </si>
  <si>
    <t>考生信息</t>
  </si>
  <si>
    <t>笔试成绩</t>
  </si>
  <si>
    <t>面试成绩</t>
  </si>
  <si>
    <t>总分</t>
  </si>
  <si>
    <t>名次</t>
  </si>
  <si>
    <t>是否进入体检</t>
  </si>
  <si>
    <t>序号</t>
  </si>
  <si>
    <t>姓名</t>
  </si>
  <si>
    <t>准考证号</t>
  </si>
  <si>
    <t>报考岗位</t>
  </si>
  <si>
    <t>综合基础知识</t>
  </si>
  <si>
    <t>按30%计算</t>
  </si>
  <si>
    <t>卫生专业科目成绩</t>
  </si>
  <si>
    <t>合计</t>
  </si>
  <si>
    <t>结构化面试成绩</t>
  </si>
  <si>
    <t>按40%计算</t>
  </si>
  <si>
    <t>宋娇</t>
  </si>
  <si>
    <t>12022023721</t>
  </si>
  <si>
    <t>医疗设备维修</t>
  </si>
  <si>
    <t>70.10</t>
  </si>
  <si>
    <t>是</t>
  </si>
  <si>
    <t>代贵平</t>
  </si>
  <si>
    <t>12022024606</t>
  </si>
  <si>
    <t>67.00</t>
  </si>
  <si>
    <t>否</t>
  </si>
  <si>
    <t>华露</t>
  </si>
  <si>
    <t>12022023404</t>
  </si>
  <si>
    <t>56.90</t>
  </si>
  <si>
    <t>重庆三峡医药高等专科学校附属人民医院
2021年上半年市属事业单位公开招聘成绩及参加体检人员公示表（考试招聘D类岗位）</t>
  </si>
  <si>
    <t>按20%计算</t>
  </si>
  <si>
    <t>试岗成绩</t>
  </si>
  <si>
    <t>余凤</t>
  </si>
  <si>
    <t>12028014305</t>
  </si>
  <si>
    <t>超声医师</t>
  </si>
  <si>
    <t>55</t>
  </si>
  <si>
    <t>86.4</t>
  </si>
  <si>
    <t>82.20</t>
  </si>
  <si>
    <t>郭正卫</t>
  </si>
  <si>
    <t>12028012308</t>
  </si>
  <si>
    <t>放射医师</t>
  </si>
  <si>
    <t>87.9</t>
  </si>
  <si>
    <t>81.00</t>
  </si>
  <si>
    <t>管海杉</t>
  </si>
  <si>
    <t>12028022108</t>
  </si>
  <si>
    <t>肛肠外科医师</t>
  </si>
  <si>
    <t>84.22</t>
  </si>
  <si>
    <t>86.10</t>
  </si>
  <si>
    <t>邹东超</t>
  </si>
  <si>
    <t>12028011218</t>
  </si>
  <si>
    <t>眼科医师3</t>
  </si>
  <si>
    <t>84.2</t>
  </si>
  <si>
    <t>81.80</t>
  </si>
  <si>
    <t>刘建委</t>
  </si>
  <si>
    <t>12028013830</t>
  </si>
  <si>
    <t>药师</t>
  </si>
  <si>
    <t>75.67</t>
  </si>
  <si>
    <t>84.90</t>
  </si>
  <si>
    <t>熊小敏</t>
  </si>
  <si>
    <t>12028014723</t>
  </si>
  <si>
    <t>73.34</t>
  </si>
  <si>
    <t>缺考</t>
  </si>
  <si>
    <t>张刘伟</t>
  </si>
  <si>
    <t>12028012427</t>
  </si>
  <si>
    <t>药学人员</t>
  </si>
  <si>
    <t>65</t>
  </si>
  <si>
    <t>廖琪</t>
  </si>
  <si>
    <t>12022024704</t>
  </si>
  <si>
    <t>肿瘤科物理治疗师</t>
  </si>
  <si>
    <t>60.3</t>
  </si>
  <si>
    <t>73.20</t>
  </si>
  <si>
    <t>靳克进</t>
  </si>
  <si>
    <t>12022025507</t>
  </si>
  <si>
    <t>76</t>
  </si>
  <si>
    <t>谭仁杰</t>
  </si>
  <si>
    <t>12028020401</t>
  </si>
  <si>
    <t>重症科医师2</t>
  </si>
  <si>
    <t>86.5</t>
  </si>
  <si>
    <t>79.80</t>
  </si>
  <si>
    <t>张茂勋</t>
  </si>
  <si>
    <t>12028010920</t>
  </si>
  <si>
    <t>重症科医师1</t>
  </si>
  <si>
    <t>85</t>
  </si>
  <si>
    <t>78.40</t>
  </si>
  <si>
    <t>否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</si>
</sst>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Arial"/>
      <family val="2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0" fillId="0" borderId="2" xfId="0" applyNumberFormat="1" applyFill="1" applyBorder="1" applyAlignment="1">
      <alignment horizontal="center" vertical="center" shrinkToFit="1"/>
    </xf>
    <xf numFmtId="49" fontId="0" fillId="0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0" fontId="0" fillId="0" borderId="2" xfId="0" applyBorder="1">
      <alignment vertical="center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A4" workbookViewId="0">
      <selection activeCell="G22" sqref="G22"/>
    </sheetView>
  </sheetViews>
  <sheetFormatPr defaultColWidth="9" defaultRowHeight="13.5"/>
  <cols>
    <col min="2" max="2" width="19.125" customWidth="1"/>
    <col min="3" max="3" width="14.375" customWidth="1"/>
    <col min="4" max="4" width="15.375" customWidth="1"/>
    <col min="5" max="5" width="13.125" customWidth="1"/>
    <col min="6" max="6" width="15.75" style="1" customWidth="1"/>
    <col min="7" max="7" width="16.25" customWidth="1"/>
    <col min="8" max="8" width="9" style="1"/>
    <col min="9" max="9" width="16.375" customWidth="1"/>
    <col min="10" max="10" width="13.25" customWidth="1"/>
    <col min="11" max="11" width="9" style="1"/>
    <col min="12" max="12" width="12.75" customWidth="1"/>
    <col min="14" max="14" width="11.875" customWidth="1"/>
    <col min="17" max="17" width="11.75" customWidth="1"/>
  </cols>
  <sheetData>
    <row r="1" spans="1:18">
      <c r="A1" s="24" t="s">
        <v>0</v>
      </c>
      <c r="B1" s="25"/>
      <c r="C1" s="25"/>
      <c r="D1" s="25"/>
      <c r="E1" s="25"/>
      <c r="F1" s="26"/>
      <c r="G1" s="25"/>
      <c r="H1" s="26"/>
      <c r="I1" s="25"/>
      <c r="J1" s="25"/>
      <c r="K1" s="26"/>
      <c r="L1" s="25"/>
      <c r="M1" s="25"/>
      <c r="N1" s="25"/>
    </row>
    <row r="2" spans="1:18" ht="30" customHeight="1">
      <c r="A2" s="27"/>
      <c r="B2" s="25"/>
      <c r="C2" s="25"/>
      <c r="D2" s="25"/>
      <c r="E2" s="25"/>
      <c r="F2" s="26"/>
      <c r="G2" s="25"/>
      <c r="H2" s="26"/>
      <c r="I2" s="25"/>
      <c r="J2" s="25"/>
      <c r="K2" s="26"/>
      <c r="L2" s="25"/>
      <c r="M2" s="25"/>
      <c r="N2" s="25"/>
    </row>
    <row r="3" spans="1:18" ht="27" customHeight="1">
      <c r="A3" s="30" t="s">
        <v>1</v>
      </c>
      <c r="B3" s="30"/>
      <c r="C3" s="30"/>
      <c r="D3" s="30"/>
      <c r="E3" s="30" t="s">
        <v>2</v>
      </c>
      <c r="F3" s="31"/>
      <c r="G3" s="30"/>
      <c r="H3" s="31"/>
      <c r="I3" s="30"/>
      <c r="J3" s="30" t="s">
        <v>3</v>
      </c>
      <c r="K3" s="31"/>
      <c r="L3" s="22" t="s">
        <v>4</v>
      </c>
      <c r="M3" s="22" t="s">
        <v>5</v>
      </c>
      <c r="N3" s="22" t="s">
        <v>6</v>
      </c>
    </row>
    <row r="4" spans="1:18" ht="30.95" customHeight="1">
      <c r="A4" s="2" t="s">
        <v>7</v>
      </c>
      <c r="B4" s="2" t="s">
        <v>8</v>
      </c>
      <c r="C4" s="3" t="s">
        <v>9</v>
      </c>
      <c r="D4" s="4" t="s">
        <v>10</v>
      </c>
      <c r="E4" s="5" t="s">
        <v>11</v>
      </c>
      <c r="F4" s="6" t="s">
        <v>12</v>
      </c>
      <c r="G4" s="7" t="s">
        <v>13</v>
      </c>
      <c r="H4" s="6" t="s">
        <v>12</v>
      </c>
      <c r="I4" s="4" t="s">
        <v>14</v>
      </c>
      <c r="J4" s="4" t="s">
        <v>15</v>
      </c>
      <c r="K4" s="6" t="s">
        <v>16</v>
      </c>
      <c r="L4" s="23"/>
      <c r="M4" s="23"/>
      <c r="N4" s="23"/>
    </row>
    <row r="5" spans="1:18" ht="24.95" customHeight="1">
      <c r="A5" s="8">
        <v>1</v>
      </c>
      <c r="B5" s="9" t="s">
        <v>17</v>
      </c>
      <c r="C5" s="10" t="s">
        <v>18</v>
      </c>
      <c r="D5" s="11" t="s">
        <v>19</v>
      </c>
      <c r="E5" s="12">
        <v>69.5</v>
      </c>
      <c r="F5" s="13">
        <f>SUM(E5*30%)</f>
        <v>20.85</v>
      </c>
      <c r="G5" s="12">
        <v>45</v>
      </c>
      <c r="H5" s="13">
        <f>SUM(G5*30%)</f>
        <v>13.5</v>
      </c>
      <c r="I5" s="8">
        <f>SUM(F5+H5)</f>
        <v>34.35</v>
      </c>
      <c r="J5" s="17" t="s">
        <v>20</v>
      </c>
      <c r="K5" s="18">
        <f>SUM(J5*40%)</f>
        <v>28.04</v>
      </c>
      <c r="L5" s="19">
        <f>SUM(F5+H5+K5)</f>
        <v>62.39</v>
      </c>
      <c r="M5" s="8">
        <v>1</v>
      </c>
      <c r="N5" s="8" t="s">
        <v>21</v>
      </c>
    </row>
    <row r="6" spans="1:18" ht="24.95" customHeight="1">
      <c r="A6" s="8">
        <v>2</v>
      </c>
      <c r="B6" s="9" t="s">
        <v>22</v>
      </c>
      <c r="C6" s="10" t="s">
        <v>23</v>
      </c>
      <c r="D6" s="11" t="s">
        <v>19</v>
      </c>
      <c r="E6" s="12">
        <v>62.5</v>
      </c>
      <c r="F6" s="13">
        <f>SUM(E6*30%)</f>
        <v>18.75</v>
      </c>
      <c r="G6" s="12">
        <v>47</v>
      </c>
      <c r="H6" s="13">
        <f>SUM(G6*30%)</f>
        <v>14.1</v>
      </c>
      <c r="I6" s="8">
        <f>SUM(F6+H6)</f>
        <v>32.85</v>
      </c>
      <c r="J6" s="17" t="s">
        <v>24</v>
      </c>
      <c r="K6" s="18">
        <f>SUM(J6*40%)</f>
        <v>26.8</v>
      </c>
      <c r="L6" s="19">
        <f>SUM(F6+H6+K6)</f>
        <v>59.65</v>
      </c>
      <c r="M6" s="8">
        <v>2</v>
      </c>
      <c r="N6" s="8" t="s">
        <v>25</v>
      </c>
    </row>
    <row r="7" spans="1:18" ht="24.95" customHeight="1">
      <c r="A7" s="8">
        <v>3</v>
      </c>
      <c r="B7" s="9" t="s">
        <v>26</v>
      </c>
      <c r="C7" s="10" t="s">
        <v>27</v>
      </c>
      <c r="D7" s="11" t="s">
        <v>19</v>
      </c>
      <c r="E7" s="12">
        <v>63</v>
      </c>
      <c r="F7" s="13">
        <f>SUM(E7*30%)</f>
        <v>18.899999999999999</v>
      </c>
      <c r="G7" s="12">
        <v>45</v>
      </c>
      <c r="H7" s="13">
        <f>SUM(G7*30%)</f>
        <v>13.5</v>
      </c>
      <c r="I7" s="8">
        <f>SUM(F7+H7)</f>
        <v>32.4</v>
      </c>
      <c r="J7" s="17" t="s">
        <v>28</v>
      </c>
      <c r="K7" s="18">
        <f>SUM(J7*40%)</f>
        <v>22.76</v>
      </c>
      <c r="L7" s="19">
        <f>SUM(F7+H7+K7)</f>
        <v>55.16</v>
      </c>
      <c r="M7" s="8">
        <v>3</v>
      </c>
      <c r="N7" s="8" t="s">
        <v>25</v>
      </c>
    </row>
    <row r="8" spans="1:18">
      <c r="A8" s="14"/>
      <c r="B8" s="14"/>
      <c r="C8" s="14"/>
      <c r="D8" s="14"/>
      <c r="E8" s="14"/>
      <c r="F8" s="15"/>
      <c r="G8" s="14"/>
      <c r="H8" s="15"/>
      <c r="I8" s="14"/>
      <c r="J8" s="14"/>
    </row>
    <row r="9" spans="1:18">
      <c r="A9" s="14"/>
      <c r="B9" s="14"/>
      <c r="C9" s="14"/>
      <c r="D9" s="14"/>
      <c r="E9" s="14"/>
      <c r="F9" s="15"/>
      <c r="G9" s="14"/>
      <c r="H9" s="15"/>
      <c r="I9" s="14"/>
      <c r="J9" s="14"/>
    </row>
    <row r="10" spans="1:18">
      <c r="A10" s="14"/>
      <c r="B10" s="14"/>
      <c r="C10" s="14"/>
      <c r="D10" s="14"/>
      <c r="E10" s="14"/>
      <c r="F10" s="15"/>
      <c r="G10" s="14"/>
      <c r="H10" s="15"/>
      <c r="I10" s="14"/>
      <c r="J10" s="14"/>
    </row>
    <row r="11" spans="1:18">
      <c r="A11" s="14"/>
      <c r="B11" s="14"/>
      <c r="C11" s="14"/>
      <c r="D11" s="14"/>
      <c r="E11" s="14"/>
      <c r="F11" s="15"/>
      <c r="G11" s="14"/>
      <c r="H11" s="15"/>
      <c r="I11" s="14"/>
      <c r="J11" s="14"/>
    </row>
    <row r="12" spans="1:18">
      <c r="A12" s="24" t="s">
        <v>29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8" ht="44.1" customHeight="1">
      <c r="A13" s="24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ht="33" customHeight="1">
      <c r="A14" s="30" t="s">
        <v>1</v>
      </c>
      <c r="B14" s="30"/>
      <c r="C14" s="30"/>
      <c r="D14" s="30"/>
      <c r="E14" s="30" t="s">
        <v>2</v>
      </c>
      <c r="F14" s="31"/>
      <c r="G14" s="30"/>
      <c r="H14" s="31"/>
      <c r="I14" s="30"/>
      <c r="J14" s="32" t="s">
        <v>3</v>
      </c>
      <c r="K14" s="33"/>
      <c r="L14" s="33"/>
      <c r="M14" s="33"/>
      <c r="N14" s="34"/>
      <c r="O14" s="22" t="s">
        <v>4</v>
      </c>
      <c r="P14" s="22" t="s">
        <v>5</v>
      </c>
      <c r="Q14" s="22" t="s">
        <v>6</v>
      </c>
    </row>
    <row r="15" spans="1:18" ht="24.95" customHeight="1">
      <c r="A15" s="2" t="s">
        <v>7</v>
      </c>
      <c r="B15" s="2" t="s">
        <v>8</v>
      </c>
      <c r="C15" s="3" t="s">
        <v>9</v>
      </c>
      <c r="D15" s="4" t="s">
        <v>10</v>
      </c>
      <c r="E15" s="5" t="s">
        <v>11</v>
      </c>
      <c r="F15" s="6" t="s">
        <v>12</v>
      </c>
      <c r="G15" s="7" t="s">
        <v>13</v>
      </c>
      <c r="H15" s="6" t="s">
        <v>30</v>
      </c>
      <c r="I15" s="4" t="s">
        <v>14</v>
      </c>
      <c r="J15" s="4" t="s">
        <v>31</v>
      </c>
      <c r="K15" s="6" t="s">
        <v>30</v>
      </c>
      <c r="L15" s="4" t="s">
        <v>15</v>
      </c>
      <c r="M15" s="4" t="s">
        <v>12</v>
      </c>
      <c r="N15" s="4" t="s">
        <v>14</v>
      </c>
      <c r="O15" s="23"/>
      <c r="P15" s="23"/>
      <c r="Q15" s="23"/>
      <c r="R15" s="14"/>
    </row>
    <row r="16" spans="1:18" ht="24.95" customHeight="1">
      <c r="A16" s="8">
        <v>1</v>
      </c>
      <c r="B16" s="11" t="s">
        <v>32</v>
      </c>
      <c r="C16" s="11" t="s">
        <v>33</v>
      </c>
      <c r="D16" s="11" t="s">
        <v>34</v>
      </c>
      <c r="E16" s="16">
        <v>62.5</v>
      </c>
      <c r="F16" s="13">
        <f>SUM(E16*30%)</f>
        <v>18.75</v>
      </c>
      <c r="G16" s="16" t="s">
        <v>35</v>
      </c>
      <c r="H16" s="13">
        <f>SUM(G16*20%)</f>
        <v>11</v>
      </c>
      <c r="I16" s="8">
        <f>SUM(F16+H16)</f>
        <v>29.75</v>
      </c>
      <c r="J16" s="16" t="s">
        <v>36</v>
      </c>
      <c r="K16" s="18">
        <f t="shared" ref="K16:K26" si="0">SUM(J16*20%)</f>
        <v>17.28</v>
      </c>
      <c r="L16" s="17" t="s">
        <v>37</v>
      </c>
      <c r="M16" s="8">
        <f>SUM(L16*30%)</f>
        <v>24.66</v>
      </c>
      <c r="N16" s="13">
        <f>SUM(K16+M16)</f>
        <v>41.94</v>
      </c>
      <c r="O16" s="20">
        <f>SUM(I16+N16)</f>
        <v>71.69</v>
      </c>
      <c r="P16" s="8">
        <v>1</v>
      </c>
      <c r="Q16" s="21" t="s">
        <v>21</v>
      </c>
    </row>
    <row r="17" spans="1:17" ht="24.95" customHeight="1">
      <c r="A17" s="8">
        <v>2</v>
      </c>
      <c r="B17" s="11" t="s">
        <v>38</v>
      </c>
      <c r="C17" s="11" t="s">
        <v>39</v>
      </c>
      <c r="D17" s="11" t="s">
        <v>40</v>
      </c>
      <c r="E17" s="16">
        <v>59</v>
      </c>
      <c r="F17" s="13">
        <f t="shared" ref="F17:F26" si="1">SUM(E17*30%)</f>
        <v>17.7</v>
      </c>
      <c r="G17" s="16">
        <v>71</v>
      </c>
      <c r="H17" s="13">
        <f t="shared" ref="H17:H26" si="2">SUM(G17*20%)</f>
        <v>14.2</v>
      </c>
      <c r="I17" s="8">
        <f t="shared" ref="I17:I26" si="3">SUM(F17+H17)</f>
        <v>31.9</v>
      </c>
      <c r="J17" s="16" t="s">
        <v>41</v>
      </c>
      <c r="K17" s="18">
        <f t="shared" si="0"/>
        <v>17.579999999999998</v>
      </c>
      <c r="L17" s="17" t="s">
        <v>42</v>
      </c>
      <c r="M17" s="8">
        <f>SUM(L17*30%)</f>
        <v>24.3</v>
      </c>
      <c r="N17" s="13">
        <f>SUM(K17+M17)</f>
        <v>41.88</v>
      </c>
      <c r="O17" s="20">
        <f>SUM(I17+N17)</f>
        <v>73.78</v>
      </c>
      <c r="P17" s="8">
        <v>1</v>
      </c>
      <c r="Q17" s="21" t="s">
        <v>21</v>
      </c>
    </row>
    <row r="18" spans="1:17" ht="24.95" customHeight="1">
      <c r="A18" s="8">
        <v>3</v>
      </c>
      <c r="B18" s="11" t="s">
        <v>43</v>
      </c>
      <c r="C18" s="11" t="s">
        <v>44</v>
      </c>
      <c r="D18" s="11" t="s">
        <v>45</v>
      </c>
      <c r="E18" s="16">
        <v>37.5</v>
      </c>
      <c r="F18" s="13">
        <f t="shared" si="1"/>
        <v>11.25</v>
      </c>
      <c r="G18" s="16">
        <v>62</v>
      </c>
      <c r="H18" s="13">
        <f t="shared" si="2"/>
        <v>12.4</v>
      </c>
      <c r="I18" s="8">
        <f t="shared" si="3"/>
        <v>23.65</v>
      </c>
      <c r="J18" s="16" t="s">
        <v>46</v>
      </c>
      <c r="K18" s="18">
        <f t="shared" si="0"/>
        <v>16.844000000000001</v>
      </c>
      <c r="L18" s="17" t="s">
        <v>47</v>
      </c>
      <c r="M18" s="8">
        <f>SUM(L18*30%)</f>
        <v>25.83</v>
      </c>
      <c r="N18" s="13">
        <f>SUM(K18+M18)</f>
        <v>42.673999999999999</v>
      </c>
      <c r="O18" s="20">
        <f>SUM(I18+N18)</f>
        <v>66.323999999999998</v>
      </c>
      <c r="P18" s="8">
        <v>1</v>
      </c>
      <c r="Q18" s="21" t="s">
        <v>21</v>
      </c>
    </row>
    <row r="19" spans="1:17" ht="24.95" customHeight="1">
      <c r="A19" s="8">
        <v>4</v>
      </c>
      <c r="B19" s="11" t="s">
        <v>48</v>
      </c>
      <c r="C19" s="11" t="s">
        <v>49</v>
      </c>
      <c r="D19" s="11" t="s">
        <v>50</v>
      </c>
      <c r="E19" s="16">
        <v>41</v>
      </c>
      <c r="F19" s="13">
        <f t="shared" si="1"/>
        <v>12.3</v>
      </c>
      <c r="G19" s="16">
        <v>53</v>
      </c>
      <c r="H19" s="13">
        <f t="shared" si="2"/>
        <v>10.6</v>
      </c>
      <c r="I19" s="8">
        <f t="shared" si="3"/>
        <v>22.9</v>
      </c>
      <c r="J19" s="16" t="s">
        <v>51</v>
      </c>
      <c r="K19" s="18">
        <f t="shared" si="0"/>
        <v>16.84</v>
      </c>
      <c r="L19" s="17" t="s">
        <v>52</v>
      </c>
      <c r="M19" s="8">
        <f>SUM(L19*30%)</f>
        <v>24.54</v>
      </c>
      <c r="N19" s="13">
        <f>SUM(K19+M19)</f>
        <v>41.38</v>
      </c>
      <c r="O19" s="20">
        <f>SUM(I19+N19)</f>
        <v>64.28</v>
      </c>
      <c r="P19" s="8">
        <v>1</v>
      </c>
      <c r="Q19" s="21" t="s">
        <v>21</v>
      </c>
    </row>
    <row r="20" spans="1:17" ht="24.95" customHeight="1">
      <c r="A20" s="8">
        <v>5</v>
      </c>
      <c r="B20" s="11" t="s">
        <v>53</v>
      </c>
      <c r="C20" s="11" t="s">
        <v>54</v>
      </c>
      <c r="D20" s="11" t="s">
        <v>55</v>
      </c>
      <c r="E20" s="16">
        <v>61</v>
      </c>
      <c r="F20" s="13">
        <f t="shared" si="1"/>
        <v>18.3</v>
      </c>
      <c r="G20" s="16">
        <v>63</v>
      </c>
      <c r="H20" s="13">
        <f t="shared" si="2"/>
        <v>12.6</v>
      </c>
      <c r="I20" s="8">
        <f t="shared" si="3"/>
        <v>30.9</v>
      </c>
      <c r="J20" s="16" t="s">
        <v>56</v>
      </c>
      <c r="K20" s="18">
        <f t="shared" si="0"/>
        <v>15.134</v>
      </c>
      <c r="L20" s="17" t="s">
        <v>57</v>
      </c>
      <c r="M20" s="8">
        <f>SUM(L20*30%)</f>
        <v>25.47</v>
      </c>
      <c r="N20" s="13">
        <f>SUM(K20+M20)</f>
        <v>40.603999999999999</v>
      </c>
      <c r="O20" s="20">
        <f>SUM(I20+N20)</f>
        <v>71.504000000000005</v>
      </c>
      <c r="P20" s="8">
        <v>1</v>
      </c>
      <c r="Q20" s="21" t="s">
        <v>21</v>
      </c>
    </row>
    <row r="21" spans="1:17" ht="24.95" customHeight="1">
      <c r="A21" s="8">
        <v>6</v>
      </c>
      <c r="B21" s="11" t="s">
        <v>58</v>
      </c>
      <c r="C21" s="11" t="s">
        <v>59</v>
      </c>
      <c r="D21" s="11" t="s">
        <v>55</v>
      </c>
      <c r="E21" s="16">
        <v>42.5</v>
      </c>
      <c r="F21" s="13">
        <f t="shared" si="1"/>
        <v>12.75</v>
      </c>
      <c r="G21" s="16">
        <v>51</v>
      </c>
      <c r="H21" s="13">
        <f t="shared" si="2"/>
        <v>10.199999999999999</v>
      </c>
      <c r="I21" s="8">
        <f t="shared" si="3"/>
        <v>22.95</v>
      </c>
      <c r="J21" s="16" t="s">
        <v>60</v>
      </c>
      <c r="K21" s="18">
        <f t="shared" si="0"/>
        <v>14.667999999999999</v>
      </c>
      <c r="L21" s="29" t="s">
        <v>61</v>
      </c>
      <c r="M21" s="29"/>
      <c r="N21" s="29"/>
      <c r="O21" s="29"/>
      <c r="P21" s="29"/>
      <c r="Q21" s="21" t="s">
        <v>25</v>
      </c>
    </row>
    <row r="22" spans="1:17" ht="24.95" customHeight="1">
      <c r="A22" s="8">
        <v>7</v>
      </c>
      <c r="B22" s="11" t="s">
        <v>62</v>
      </c>
      <c r="C22" s="11" t="s">
        <v>63</v>
      </c>
      <c r="D22" s="11" t="s">
        <v>64</v>
      </c>
      <c r="E22" s="16">
        <v>42.5</v>
      </c>
      <c r="F22" s="13">
        <f t="shared" si="1"/>
        <v>12.75</v>
      </c>
      <c r="G22" s="16">
        <v>34</v>
      </c>
      <c r="H22" s="13">
        <f t="shared" si="2"/>
        <v>6.8</v>
      </c>
      <c r="I22" s="8">
        <f t="shared" si="3"/>
        <v>19.55</v>
      </c>
      <c r="J22" s="16" t="s">
        <v>65</v>
      </c>
      <c r="K22" s="18">
        <f t="shared" si="0"/>
        <v>13</v>
      </c>
      <c r="L22" s="29" t="s">
        <v>61</v>
      </c>
      <c r="M22" s="29"/>
      <c r="N22" s="29"/>
      <c r="O22" s="29"/>
      <c r="P22" s="29"/>
      <c r="Q22" s="21" t="s">
        <v>25</v>
      </c>
    </row>
    <row r="23" spans="1:17" s="42" customFormat="1" ht="24.95" customHeight="1">
      <c r="A23" s="35">
        <v>8</v>
      </c>
      <c r="B23" s="36" t="s">
        <v>66</v>
      </c>
      <c r="C23" s="36" t="s">
        <v>67</v>
      </c>
      <c r="D23" s="36" t="s">
        <v>68</v>
      </c>
      <c r="E23" s="37">
        <v>32.5</v>
      </c>
      <c r="F23" s="38">
        <f t="shared" si="1"/>
        <v>9.75</v>
      </c>
      <c r="G23" s="37">
        <v>40</v>
      </c>
      <c r="H23" s="38">
        <f t="shared" si="2"/>
        <v>8</v>
      </c>
      <c r="I23" s="35">
        <f t="shared" si="3"/>
        <v>17.75</v>
      </c>
      <c r="J23" s="37" t="s">
        <v>69</v>
      </c>
      <c r="K23" s="39">
        <f t="shared" si="0"/>
        <v>12.06</v>
      </c>
      <c r="L23" s="40" t="s">
        <v>70</v>
      </c>
      <c r="M23" s="35">
        <f>SUM(L23*30%)</f>
        <v>21.96</v>
      </c>
      <c r="N23" s="35">
        <f>SUM(K23+M23)</f>
        <v>34.020000000000003</v>
      </c>
      <c r="O23" s="35">
        <f>SUM(I23+N23)</f>
        <v>51.77</v>
      </c>
      <c r="P23" s="35">
        <v>1</v>
      </c>
      <c r="Q23" s="41" t="s">
        <v>84</v>
      </c>
    </row>
    <row r="24" spans="1:17" ht="24.95" customHeight="1">
      <c r="A24" s="8">
        <v>9</v>
      </c>
      <c r="B24" s="11" t="s">
        <v>71</v>
      </c>
      <c r="C24" s="11" t="s">
        <v>72</v>
      </c>
      <c r="D24" s="11" t="s">
        <v>68</v>
      </c>
      <c r="E24" s="16">
        <v>52</v>
      </c>
      <c r="F24" s="13">
        <f t="shared" si="1"/>
        <v>15.6</v>
      </c>
      <c r="G24" s="16">
        <v>43</v>
      </c>
      <c r="H24" s="13">
        <f t="shared" si="2"/>
        <v>8.6</v>
      </c>
      <c r="I24" s="8">
        <f t="shared" si="3"/>
        <v>24.2</v>
      </c>
      <c r="J24" s="16" t="s">
        <v>73</v>
      </c>
      <c r="K24" s="18">
        <f t="shared" si="0"/>
        <v>15.2</v>
      </c>
      <c r="L24" s="25" t="s">
        <v>61</v>
      </c>
      <c r="M24" s="25"/>
      <c r="N24" s="25"/>
      <c r="O24" s="25"/>
      <c r="P24" s="25"/>
      <c r="Q24" s="21" t="s">
        <v>25</v>
      </c>
    </row>
    <row r="25" spans="1:17" ht="24.95" customHeight="1">
      <c r="A25" s="8">
        <v>10</v>
      </c>
      <c r="B25" s="11" t="s">
        <v>74</v>
      </c>
      <c r="C25" s="11" t="s">
        <v>75</v>
      </c>
      <c r="D25" s="11" t="s">
        <v>76</v>
      </c>
      <c r="E25" s="16">
        <v>48</v>
      </c>
      <c r="F25" s="13">
        <f t="shared" si="1"/>
        <v>14.4</v>
      </c>
      <c r="G25" s="16">
        <v>67</v>
      </c>
      <c r="H25" s="13">
        <f t="shared" si="2"/>
        <v>13.4</v>
      </c>
      <c r="I25" s="8">
        <f t="shared" si="3"/>
        <v>27.8</v>
      </c>
      <c r="J25" s="16" t="s">
        <v>77</v>
      </c>
      <c r="K25" s="18">
        <f t="shared" si="0"/>
        <v>17.3</v>
      </c>
      <c r="L25" s="17" t="s">
        <v>78</v>
      </c>
      <c r="M25" s="8">
        <f>SUM(L25*30%)</f>
        <v>23.94</v>
      </c>
      <c r="N25" s="8">
        <f>SUM(K25+M25)</f>
        <v>41.24</v>
      </c>
      <c r="O25" s="20">
        <f>SUM(I25+N25)</f>
        <v>69.040000000000006</v>
      </c>
      <c r="P25" s="8">
        <v>1</v>
      </c>
      <c r="Q25" s="21" t="s">
        <v>21</v>
      </c>
    </row>
    <row r="26" spans="1:17" ht="24.95" customHeight="1">
      <c r="A26" s="8">
        <v>11</v>
      </c>
      <c r="B26" s="11" t="s">
        <v>79</v>
      </c>
      <c r="C26" s="11" t="s">
        <v>80</v>
      </c>
      <c r="D26" s="11" t="s">
        <v>81</v>
      </c>
      <c r="E26" s="16">
        <v>37</v>
      </c>
      <c r="F26" s="13">
        <f t="shared" si="1"/>
        <v>11.1</v>
      </c>
      <c r="G26" s="16">
        <v>57</v>
      </c>
      <c r="H26" s="13">
        <f t="shared" si="2"/>
        <v>11.4</v>
      </c>
      <c r="I26" s="8">
        <f t="shared" si="3"/>
        <v>22.5</v>
      </c>
      <c r="J26" s="16" t="s">
        <v>82</v>
      </c>
      <c r="K26" s="18">
        <f t="shared" si="0"/>
        <v>17</v>
      </c>
      <c r="L26" s="17" t="s">
        <v>83</v>
      </c>
      <c r="M26" s="8">
        <f>SUM(L26*30%)</f>
        <v>23.52</v>
      </c>
      <c r="N26" s="8">
        <f>SUM(K26+M26)</f>
        <v>40.520000000000003</v>
      </c>
      <c r="O26" s="20">
        <f>SUM(I26+N26)</f>
        <v>63.02</v>
      </c>
      <c r="P26" s="8">
        <v>1</v>
      </c>
      <c r="Q26" s="21" t="s">
        <v>21</v>
      </c>
    </row>
    <row r="29" spans="1:17">
      <c r="K29"/>
    </row>
    <row r="30" spans="1:17">
      <c r="K30"/>
    </row>
    <row r="31" spans="1:17">
      <c r="K31"/>
    </row>
  </sheetData>
  <mergeCells count="17">
    <mergeCell ref="L24:P24"/>
    <mergeCell ref="L3:L4"/>
    <mergeCell ref="M3:M4"/>
    <mergeCell ref="N3:N4"/>
    <mergeCell ref="O14:O15"/>
    <mergeCell ref="P14:P15"/>
    <mergeCell ref="J14:N14"/>
    <mergeCell ref="Q14:Q15"/>
    <mergeCell ref="A1:N2"/>
    <mergeCell ref="A12:Q13"/>
    <mergeCell ref="L21:P21"/>
    <mergeCell ref="L22:P22"/>
    <mergeCell ref="A3:D3"/>
    <mergeCell ref="E3:I3"/>
    <mergeCell ref="J3:K3"/>
    <mergeCell ref="A14:D14"/>
    <mergeCell ref="E14:I14"/>
  </mergeCells>
  <phoneticPr fontId="7" type="noConversion"/>
  <pageMargins left="1.85" right="0.75" top="1.731944444444440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0" sqref="E20"/>
    </sheetView>
  </sheetViews>
  <sheetFormatPr defaultColWidth="9" defaultRowHeight="13.5"/>
  <sheetData/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Mac Os</cp:lastModifiedBy>
  <dcterms:created xsi:type="dcterms:W3CDTF">2021-07-02T04:45:00Z</dcterms:created>
  <dcterms:modified xsi:type="dcterms:W3CDTF">2021-07-02T14:13:52Z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DD956F0EEEB44C6BA603924FAB66AECD</vt:lpwstr>
  </property>
  <property fmtid="{D5CDD505-2E9C-101B-9397-08002B2CF9AE}" pid="3" name="KSOProductBuildVer">
    <vt:lpwstr>2052-11.1.0.10495</vt:lpwstr>
  </property>
</Properties>
</file>